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matom/Desktop/個人/フ/過去/2022/"/>
    </mc:Choice>
  </mc:AlternateContent>
  <xr:revisionPtr revIDLastSave="0" documentId="13_ncr:1_{C2632C6B-89C7-C642-B856-489ADB59E0D7}" xr6:coauthVersionLast="45" xr6:coauthVersionMax="45" xr10:uidLastSave="{00000000-0000-0000-0000-000000000000}"/>
  <bookViews>
    <workbookView xWindow="380" yWindow="580" windowWidth="15620" windowHeight="14500" xr2:uid="{36FF87D1-3883-CF4B-9BCD-C3FFAB4C3455}"/>
  </bookViews>
  <sheets>
    <sheet name="2020年度活動予算書" sheetId="1" r:id="rId1"/>
  </sheets>
  <definedNames>
    <definedName name="_xlnm.Print_Area" localSheetId="0">'2020年度活動予算書'!$A$1:$I$47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1" i="1"/>
  <c r="H13" i="1"/>
  <c r="H16" i="1"/>
  <c r="I17" i="1"/>
  <c r="H30" i="1"/>
  <c r="H38" i="1"/>
  <c r="I39" i="1"/>
  <c r="I40" i="1"/>
  <c r="I45" i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下京区社会福祉協議会</author>
    <author>shimogyo</author>
  </authors>
  <commentList>
    <comment ref="G8" authorId="0" shapeId="0" xr:uid="{A9A616AF-4DEA-DE4E-9D2D-36F26F29146B}">
      <text>
        <r>
          <rPr>
            <b/>
            <sz val="9"/>
            <color rgb="FF000000"/>
            <rFont val="ＭＳ Ｐゴシック"/>
            <family val="2"/>
            <charset val="128"/>
          </rPr>
          <t>@12,000</t>
        </r>
        <r>
          <rPr>
            <b/>
            <sz val="9"/>
            <color rgb="FF000000"/>
            <rFont val="ＭＳ Ｐゴシック"/>
            <family val="2"/>
            <charset val="128"/>
          </rPr>
          <t>円×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人</t>
        </r>
      </text>
    </comment>
    <comment ref="G9" authorId="0" shapeId="0" xr:uid="{F4E812A6-1D94-DE4D-9AEA-A712ADF8BFE1}">
      <text>
        <r>
          <rPr>
            <b/>
            <sz val="9"/>
            <color rgb="FF000000"/>
            <rFont val="ＭＳ Ｐゴシック"/>
            <family val="2"/>
            <charset val="128"/>
          </rPr>
          <t>@12,000</t>
        </r>
        <r>
          <rPr>
            <b/>
            <sz val="9"/>
            <color rgb="FF000000"/>
            <rFont val="ＭＳ Ｐゴシック"/>
            <family val="2"/>
            <charset val="128"/>
          </rPr>
          <t>円×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人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@60000</t>
        </r>
        <r>
          <rPr>
            <b/>
            <sz val="9"/>
            <color rgb="FF000000"/>
            <rFont val="ＭＳ Ｐゴシック"/>
            <family val="2"/>
            <charset val="128"/>
          </rPr>
          <t>円</t>
        </r>
        <r>
          <rPr>
            <b/>
            <sz val="9"/>
            <color rgb="FF000000"/>
            <rFont val="ＭＳ Ｐゴシック"/>
            <family val="2"/>
            <charset val="128"/>
          </rPr>
          <t>×</t>
        </r>
        <r>
          <rPr>
            <b/>
            <sz val="9"/>
            <color rgb="FF000000"/>
            <rFont val="ＭＳ Ｐゴシック"/>
            <family val="2"/>
            <charset val="128"/>
          </rPr>
          <t>１人</t>
        </r>
      </text>
    </comment>
    <comment ref="G11" authorId="0" shapeId="0" xr:uid="{CCF02E5E-1241-154C-A85D-B7ACBF0F2D0E}">
      <text>
        <r>
          <rPr>
            <b/>
            <sz val="9"/>
            <color rgb="FF000000"/>
            <rFont val="ＭＳ Ｐゴシック"/>
            <family val="2"/>
            <charset val="128"/>
          </rPr>
          <t>昨年実績の約</t>
        </r>
        <r>
          <rPr>
            <b/>
            <sz val="9"/>
            <color rgb="FF000000"/>
            <rFont val="ＭＳ Ｐゴシック"/>
            <family val="2"/>
            <charset val="128"/>
          </rPr>
          <t>1/3</t>
        </r>
      </text>
    </comment>
    <comment ref="G13" authorId="0" shapeId="0" xr:uid="{70C0830C-7279-4E4F-B7EA-1777FC88FC30}">
      <text>
        <r>
          <rPr>
            <b/>
            <sz val="9"/>
            <color rgb="FF000000"/>
            <rFont val="ＭＳ Ｐゴシック"/>
            <family val="2"/>
            <charset val="128"/>
          </rPr>
          <t>昨年度申請分＝</t>
        </r>
        <r>
          <rPr>
            <b/>
            <sz val="9"/>
            <color rgb="FF000000"/>
            <rFont val="ＭＳ Ｐゴシック"/>
            <family val="2"/>
            <charset val="128"/>
          </rPr>
          <t>173,000</t>
        </r>
        <r>
          <rPr>
            <b/>
            <sz val="9"/>
            <color rgb="FF000000"/>
            <rFont val="ＭＳ Ｐゴシック"/>
            <family val="2"/>
            <charset val="128"/>
          </rPr>
          <t>円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今年度申請分＝</t>
        </r>
        <r>
          <rPr>
            <b/>
            <sz val="9"/>
            <color rgb="FF000000"/>
            <rFont val="ＭＳ Ｐゴシック"/>
            <family val="2"/>
            <charset val="128"/>
          </rPr>
          <t>300,000</t>
        </r>
        <r>
          <rPr>
            <b/>
            <sz val="9"/>
            <color rgb="FF000000"/>
            <rFont val="ＭＳ Ｐゴシック"/>
            <family val="2"/>
            <charset val="128"/>
          </rPr>
          <t>円</t>
        </r>
      </text>
    </comment>
    <comment ref="G20" authorId="1" shapeId="0" xr:uid="{A1556430-8FFF-C949-8F60-B743789D823B}">
      <text>
        <r>
          <rPr>
            <b/>
            <sz val="9"/>
            <color rgb="FF000000"/>
            <rFont val="MS P ゴシック"/>
            <charset val="128"/>
          </rPr>
          <t>予備費</t>
        </r>
      </text>
    </comment>
    <comment ref="G21" authorId="0" shapeId="0" xr:uid="{DF8C8089-0059-314D-8812-241D202ABE5E}">
      <text>
        <r>
          <rPr>
            <b/>
            <sz val="9"/>
            <color rgb="FF000000"/>
            <rFont val="ＭＳ Ｐゴシック"/>
            <family val="2"/>
            <charset val="128"/>
          </rPr>
          <t>＝決算＋</t>
        </r>
        <r>
          <rPr>
            <b/>
            <sz val="9"/>
            <color rgb="FF000000"/>
            <rFont val="ＭＳ Ｐゴシック"/>
            <family val="2"/>
            <charset val="128"/>
          </rPr>
          <t>α</t>
        </r>
      </text>
    </comment>
    <comment ref="G22" authorId="0" shapeId="0" xr:uid="{4873F982-7D4D-0A42-8F67-9525394E858C}">
      <text>
        <r>
          <rPr>
            <b/>
            <sz val="9"/>
            <color rgb="FF000000"/>
            <rFont val="ＭＳ Ｐゴシック"/>
            <family val="2"/>
            <charset val="128"/>
          </rPr>
          <t>≒</t>
        </r>
        <r>
          <rPr>
            <b/>
            <sz val="9"/>
            <color rgb="FF000000"/>
            <rFont val="ＭＳ Ｐゴシック"/>
            <family val="2"/>
            <charset val="128"/>
          </rPr>
          <t>決算</t>
        </r>
      </text>
    </comment>
    <comment ref="G23" authorId="0" shapeId="0" xr:uid="{F20D4A54-66AE-EF41-ADAB-BC436531EE11}">
      <text>
        <r>
          <rPr>
            <b/>
            <sz val="9"/>
            <color rgb="FF000000"/>
            <rFont val="ＭＳ Ｐゴシック"/>
            <family val="2"/>
            <charset val="128"/>
          </rPr>
          <t>≒</t>
        </r>
        <r>
          <rPr>
            <b/>
            <sz val="9"/>
            <color rgb="FF000000"/>
            <rFont val="ＭＳ Ｐゴシック"/>
            <family val="2"/>
            <charset val="128"/>
          </rPr>
          <t>決算</t>
        </r>
      </text>
    </comment>
    <comment ref="G24" authorId="0" shapeId="0" xr:uid="{2D43CCF9-4ABA-CB4E-A483-B7B06F95D999}">
      <text>
        <r>
          <rPr>
            <b/>
            <sz val="9"/>
            <color rgb="FF000000"/>
            <rFont val="ＭＳ Ｐゴシック"/>
            <family val="2"/>
            <charset val="128"/>
          </rPr>
          <t>助成金による</t>
        </r>
        <r>
          <rPr>
            <b/>
            <sz val="9"/>
            <color rgb="FF000000"/>
            <rFont val="ＭＳ Ｐゴシック"/>
            <family val="2"/>
            <charset val="128"/>
          </rPr>
          <t>PC</t>
        </r>
        <r>
          <rPr>
            <b/>
            <sz val="9"/>
            <color rgb="FF000000"/>
            <rFont val="ＭＳ Ｐゴシック"/>
            <family val="2"/>
            <charset val="128"/>
          </rPr>
          <t>等購入想定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※</t>
        </r>
        <r>
          <rPr>
            <b/>
            <sz val="9"/>
            <color rgb="FF000000"/>
            <rFont val="ＭＳ Ｐゴシック"/>
            <family val="2"/>
            <charset val="128"/>
          </rPr>
          <t>但し、</t>
        </r>
        <r>
          <rPr>
            <b/>
            <sz val="9"/>
            <color rgb="FF000000"/>
            <rFont val="ＭＳ Ｐゴシック"/>
            <family val="2"/>
            <charset val="128"/>
          </rPr>
          <t>10</t>
        </r>
        <r>
          <rPr>
            <b/>
            <sz val="9"/>
            <color rgb="FF000000"/>
            <rFont val="ＭＳ Ｐゴシック"/>
            <family val="2"/>
            <charset val="128"/>
          </rPr>
          <t>万円超える固定資産の場合は、減価償却費のみの支出</t>
        </r>
      </text>
    </comment>
    <comment ref="G25" authorId="0" shapeId="0" xr:uid="{D905193C-CF91-AE46-A39B-5E949754E2B2}">
      <text>
        <r>
          <rPr>
            <b/>
            <sz val="9"/>
            <color rgb="FF000000"/>
            <rFont val="ＭＳ Ｐゴシック"/>
            <family val="2"/>
            <charset val="128"/>
          </rPr>
          <t>＝決算＋</t>
        </r>
        <r>
          <rPr>
            <b/>
            <sz val="9"/>
            <color rgb="FF000000"/>
            <rFont val="ＭＳ Ｐゴシック"/>
            <family val="2"/>
            <charset val="128"/>
          </rPr>
          <t>α</t>
        </r>
      </text>
    </comment>
    <comment ref="G26" authorId="1" shapeId="0" xr:uid="{CBC6384A-E7EA-B34A-9670-50B6250D6586}">
      <text>
        <r>
          <rPr>
            <b/>
            <sz val="9"/>
            <color rgb="FF000000"/>
            <rFont val="MS P ゴシック"/>
            <charset val="128"/>
          </rPr>
          <t>予備費</t>
        </r>
      </text>
    </comment>
    <comment ref="G27" authorId="1" shapeId="0" xr:uid="{9EC6C042-0223-4A41-858A-DD152AB38DF0}">
      <text>
        <r>
          <rPr>
            <b/>
            <sz val="9"/>
            <color rgb="FF000000"/>
            <rFont val="MS P ゴシック"/>
            <charset val="128"/>
          </rPr>
          <t>予備費</t>
        </r>
      </text>
    </comment>
    <comment ref="G28" authorId="1" shapeId="0" xr:uid="{3F0583D5-3B3A-9646-92E1-3E7D658B8CF6}">
      <text>
        <r>
          <rPr>
            <b/>
            <sz val="9"/>
            <color rgb="FF000000"/>
            <rFont val="MS P ゴシック"/>
            <charset val="128"/>
          </rPr>
          <t>収支調整</t>
        </r>
      </text>
    </comment>
    <comment ref="G32" authorId="0" shapeId="0" xr:uid="{0D5DF43D-D4C0-2145-AB7B-D79F507491FC}">
      <text>
        <r>
          <rPr>
            <b/>
            <sz val="9"/>
            <color rgb="FF000000"/>
            <rFont val="ＭＳ Ｐゴシック"/>
            <family val="2"/>
            <charset val="128"/>
          </rPr>
          <t>≒</t>
        </r>
        <r>
          <rPr>
            <b/>
            <sz val="9"/>
            <color rgb="FF000000"/>
            <rFont val="ＭＳ Ｐゴシック"/>
            <family val="2"/>
            <charset val="128"/>
          </rPr>
          <t>決算</t>
        </r>
      </text>
    </comment>
    <comment ref="G33" authorId="1" shapeId="0" xr:uid="{3E895209-F2EB-9F45-B6B2-666BC3E71320}">
      <text>
        <r>
          <rPr>
            <b/>
            <sz val="9"/>
            <color rgb="FF000000"/>
            <rFont val="MS P ゴシック"/>
            <charset val="128"/>
          </rPr>
          <t>予備費</t>
        </r>
      </text>
    </comment>
    <comment ref="G34" authorId="0" shapeId="0" xr:uid="{6081DDA6-97A8-3043-87C8-A8FE7442E7E9}">
      <text>
        <r>
          <rPr>
            <b/>
            <sz val="9"/>
            <color rgb="FF000000"/>
            <rFont val="ＭＳ Ｐゴシック"/>
            <family val="2"/>
            <charset val="128"/>
          </rPr>
          <t>＝決算＋</t>
        </r>
        <r>
          <rPr>
            <b/>
            <sz val="9"/>
            <color rgb="FF000000"/>
            <rFont val="ＭＳ Ｐゴシック"/>
            <family val="2"/>
            <charset val="128"/>
          </rPr>
          <t>α</t>
        </r>
      </text>
    </comment>
    <comment ref="G36" authorId="0" shapeId="0" xr:uid="{8786894A-9D99-5F4F-8D76-D8F3BD3C2691}">
      <text>
        <r>
          <rPr>
            <b/>
            <sz val="9"/>
            <color rgb="FF000000"/>
            <rFont val="ＭＳ Ｐゴシック"/>
            <family val="2"/>
            <charset val="128"/>
          </rPr>
          <t>＝決算＋</t>
        </r>
        <r>
          <rPr>
            <b/>
            <sz val="9"/>
            <color rgb="FF000000"/>
            <rFont val="ＭＳ Ｐゴシック"/>
            <family val="2"/>
            <charset val="128"/>
          </rPr>
          <t>α</t>
        </r>
      </text>
    </comment>
    <comment ref="G37" authorId="1" shapeId="0" xr:uid="{9D0DD83D-BF01-A34A-9107-4A2E50A46A86}">
      <text>
        <r>
          <rPr>
            <b/>
            <sz val="9"/>
            <color rgb="FF000000"/>
            <rFont val="MS P ゴシック"/>
            <charset val="128"/>
          </rPr>
          <t>予備費</t>
        </r>
      </text>
    </comment>
    <comment ref="I46" authorId="1" shapeId="0" xr:uid="{057F171E-A578-B743-A657-B98B8729FBFD}">
      <text>
        <r>
          <rPr>
            <b/>
            <sz val="9"/>
            <color rgb="FF000000"/>
            <rFont val="MS P ゴシック"/>
            <charset val="128"/>
          </rPr>
          <t>＝決算</t>
        </r>
      </text>
    </comment>
  </commentList>
</comments>
</file>

<file path=xl/sharedStrings.xml><?xml version="1.0" encoding="utf-8"?>
<sst xmlns="http://schemas.openxmlformats.org/spreadsheetml/2006/main" count="58" uniqueCount="56">
  <si>
    <t>特定非営利活動法人フードバンク京都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</si>
  <si>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</si>
  <si>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</si>
  <si>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</si>
  <si>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</si>
  <si>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</si>
  <si>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</si>
  <si>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  <phoneticPr fontId="3"/>
  </si>
  <si>
    <t>正会員受取会費</t>
  </si>
  <si>
    <t>賛助会員受取会費</t>
    <phoneticPr fontId="3"/>
  </si>
  <si>
    <t>２．</t>
    <phoneticPr fontId="3"/>
  </si>
  <si>
    <t>受取寄附金</t>
  </si>
  <si>
    <t>受取寄附金　　</t>
    <rPh sb="0" eb="2">
      <t>ウケトリ</t>
    </rPh>
    <phoneticPr fontId="3"/>
  </si>
  <si>
    <t>３．</t>
    <phoneticPr fontId="3"/>
  </si>
  <si>
    <t>受取助成金等</t>
    <phoneticPr fontId="3"/>
  </si>
  <si>
    <t>助成金</t>
    <rPh sb="0" eb="3">
      <t>ジョセイキン</t>
    </rPh>
    <phoneticPr fontId="3"/>
  </si>
  <si>
    <t>４．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</si>
  <si>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</si>
  <si>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</si>
  <si>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雑収益</t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</si>
  <si>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</si>
  <si>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</si>
  <si>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</si>
  <si>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</si>
  <si>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</si>
  <si>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旅費交通費</t>
    <rPh sb="0" eb="2">
      <t>リョヒ</t>
    </rPh>
    <rPh sb="2" eb="5">
      <t>コウツウヒ</t>
    </rPh>
    <phoneticPr fontId="3"/>
  </si>
  <si>
    <t>燃料費</t>
    <rPh sb="0" eb="3">
      <t>ネンリョウヒ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</si>
  <si>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</si>
  <si>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</si>
  <si>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什器備品費</t>
    <rPh sb="0" eb="2">
      <t>ジュウキ</t>
    </rPh>
    <rPh sb="2" eb="4">
      <t>ビヒン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</si>
  <si>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</si>
  <si>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賃借料</t>
    <rPh sb="0" eb="3">
      <t>チンシャクリョウ</t>
    </rPh>
    <phoneticPr fontId="3"/>
  </si>
  <si>
    <t>業務委託費</t>
    <rPh sb="0" eb="2">
      <t>ギョウム</t>
    </rPh>
    <rPh sb="2" eb="5">
      <t>イタクヒ</t>
    </rPh>
    <phoneticPr fontId="3"/>
  </si>
  <si>
    <t>雑費</t>
    <rPh sb="0" eb="2">
      <t>ザッピ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</si>
  <si>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</si>
  <si>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事業費計</t>
    <phoneticPr fontId="3"/>
  </si>
  <si>
    <t>管理費</t>
    <phoneticPr fontId="3"/>
  </si>
  <si>
    <t>水道光熱費</t>
    <phoneticPr fontId="3"/>
  </si>
  <si>
    <t>消耗品費</t>
    <rPh sb="0" eb="4">
      <t>ショウモウヒンヒ</t>
    </rPh>
    <phoneticPr fontId="3"/>
  </si>
  <si>
    <t>通信運搬費</t>
    <phoneticPr fontId="3"/>
  </si>
  <si>
    <t>支払手数料</t>
    <rPh sb="0" eb="2">
      <t>シハライ</t>
    </rPh>
    <rPh sb="2" eb="5">
      <t>テスウリョウ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</si>
  <si>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</si>
  <si>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</si>
  <si>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</si>
  <si>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</si>
  <si>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phoneticPr fontId="3"/>
  </si>
  <si>
    <t>経常外収益計</t>
    <phoneticPr fontId="3"/>
  </si>
  <si>
    <t>Ⅳ</t>
    <phoneticPr fontId="3"/>
  </si>
  <si>
    <t>経常外費用</t>
    <phoneticPr fontId="3"/>
  </si>
  <si>
    <t>経常外費用計</t>
    <phoneticPr fontId="3"/>
  </si>
  <si>
    <t>当期正味財産増減額</t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</si>
  <si>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</si>
  <si>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phoneticPr fontId="3"/>
  </si>
  <si>
    <t>2022年4月1日から2023年3月31日まで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3"/>
  </si>
  <si>
    <t>賃借料</t>
    <phoneticPr fontId="3"/>
  </si>
  <si>
    <t>2022年度　活動予算書</t>
    <rPh sb="4" eb="6">
      <t>ネンド</t>
    </rPh>
    <rPh sb="6" eb="8">
      <t>トウネンド</t>
    </rPh>
    <rPh sb="7" eb="9">
      <t>カツドウ</t>
    </rPh>
    <rPh sb="9" eb="12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</si>
</sst>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49" fontId="2" fillId="0" borderId="0" xfId="0" applyNumberFormat="1" applyFont="1" applyAlignment="1">
      <alignment horizontal="centerContinuous"/>
    </xf>
    <xf numFmtId="38" fontId="2" fillId="0" borderId="0" xfId="1" applyFont="1" applyAlignment="1">
      <alignment horizontal="centerContinuous"/>
    </xf>
    <xf numFmtId="0" fontId="4" fillId="0" borderId="0" xfId="0" applyFont="1"/>
    <xf numFmtId="49" fontId="5" fillId="0" borderId="0" xfId="0" applyNumberFormat="1" applyFont="1" applyAlignment="1">
      <alignment horizontal="centerContinuous"/>
    </xf>
    <xf numFmtId="38" fontId="5" fillId="0" borderId="0" xfId="1" applyFont="1" applyAlignment="1">
      <alignment horizontal="centerContinuous"/>
    </xf>
    <xf numFmtId="0" fontId="5" fillId="0" borderId="0" xfId="0" applyFont="1"/>
    <xf numFmtId="49" fontId="5" fillId="0" borderId="0" xfId="0" applyNumberFormat="1" applyFont="1"/>
    <xf numFmtId="38" fontId="5" fillId="0" borderId="0" xfId="1" applyFont="1" applyAlignment="1"/>
    <xf numFmtId="38" fontId="5" fillId="0" borderId="0" xfId="1" applyFont="1" applyAlignment="1">
      <alignment horizontal="right"/>
    </xf>
    <xf numFmtId="49" fontId="5" fillId="2" borderId="1" xfId="0" applyNumberFormat="1" applyFont="1" applyFill="1" applyBorder="1" applyAlignment="1">
      <alignment horizontal="centerContinuous"/>
    </xf>
    <xf numFmtId="49" fontId="5" fillId="2" borderId="2" xfId="0" applyNumberFormat="1" applyFont="1" applyFill="1" applyBorder="1" applyAlignment="1">
      <alignment horizontal="centerContinuous"/>
    </xf>
    <xf numFmtId="49" fontId="5" fillId="2" borderId="3" xfId="0" applyNumberFormat="1" applyFont="1" applyFill="1" applyBorder="1" applyAlignment="1">
      <alignment horizontal="centerContinuous"/>
    </xf>
    <xf numFmtId="49" fontId="5" fillId="0" borderId="1" xfId="0" applyNumberFormat="1" applyFont="1" applyBorder="1"/>
    <xf numFmtId="49" fontId="5" fillId="0" borderId="2" xfId="0" applyNumberFormat="1" applyFont="1" applyBorder="1"/>
    <xf numFmtId="38" fontId="5" fillId="0" borderId="2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49" fontId="5" fillId="0" borderId="5" xfId="0" applyNumberFormat="1" applyFont="1" applyBorder="1"/>
    <xf numFmtId="49" fontId="5" fillId="2" borderId="1" xfId="0" applyNumberFormat="1" applyFont="1" applyFill="1" applyBorder="1"/>
    <xf numFmtId="49" fontId="5" fillId="2" borderId="2" xfId="0" applyNumberFormat="1" applyFont="1" applyFill="1" applyBorder="1"/>
    <xf numFmtId="38" fontId="5" fillId="2" borderId="2" xfId="1" applyFont="1" applyFill="1" applyBorder="1" applyAlignment="1">
      <alignment horizontal="right"/>
    </xf>
    <xf numFmtId="38" fontId="5" fillId="2" borderId="3" xfId="1" applyFont="1" applyFill="1" applyBorder="1" applyAlignment="1">
      <alignment horizontal="right"/>
    </xf>
    <xf numFmtId="38" fontId="5" fillId="0" borderId="6" xfId="1" applyFont="1" applyBorder="1" applyAlignment="1">
      <alignment horizontal="right"/>
    </xf>
    <xf numFmtId="49" fontId="5" fillId="2" borderId="5" xfId="0" applyNumberFormat="1" applyFont="1" applyFill="1" applyBorder="1"/>
    <xf numFmtId="49" fontId="5" fillId="0" borderId="7" xfId="0" applyNumberFormat="1" applyFont="1" applyBorder="1"/>
    <xf numFmtId="49" fontId="5" fillId="0" borderId="8" xfId="0" applyNumberFormat="1" applyFont="1" applyBorder="1"/>
    <xf numFmtId="49" fontId="5" fillId="0" borderId="9" xfId="0" applyNumberFormat="1" applyFont="1" applyBorder="1"/>
    <xf numFmtId="38" fontId="5" fillId="0" borderId="10" xfId="1" applyFont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6" fillId="0" borderId="6" xfId="1" applyFont="1" applyBorder="1" applyAlignment="1">
      <alignment horizontal="right"/>
    </xf>
    <xf numFmtId="49" fontId="5" fillId="2" borderId="11" xfId="0" applyNumberFormat="1" applyFont="1" applyFill="1" applyBorder="1"/>
    <xf numFmtId="38" fontId="5" fillId="2" borderId="12" xfId="1" applyFont="1" applyFill="1" applyBorder="1" applyAlignment="1">
      <alignment horizontal="right"/>
    </xf>
    <xf numFmtId="49" fontId="5" fillId="0" borderId="3" xfId="0" applyNumberFormat="1" applyFont="1" applyBorder="1"/>
    <xf numFmtId="38" fontId="5" fillId="0" borderId="4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49" fontId="5" fillId="0" borderId="11" xfId="0" applyNumberFormat="1" applyFont="1" applyBorder="1"/>
    <xf numFmtId="38" fontId="5" fillId="0" borderId="12" xfId="1" applyFont="1" applyBorder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/>
    <xf numFmtId="49" fontId="5" fillId="0" borderId="10" xfId="0" applyNumberFormat="1" applyFont="1" applyBorder="1"/>
    <xf numFmtId="0" fontId="5" fillId="2" borderId="13" xfId="0" applyFont="1" applyFill="1" applyBorder="1"/>
    <xf numFmtId="49" fontId="5" fillId="2" borderId="13" xfId="0" applyNumberFormat="1" applyFont="1" applyFill="1" applyBorder="1"/>
    <xf numFmtId="49" fontId="5" fillId="2" borderId="7" xfId="0" applyNumberFormat="1" applyFont="1" applyFill="1" applyBorder="1"/>
    <xf numFmtId="0" fontId="5" fillId="2" borderId="8" xfId="0" applyFont="1" applyFill="1" applyBorder="1"/>
    <xf numFmtId="49" fontId="5" fillId="2" borderId="8" xfId="0" applyNumberFormat="1" applyFont="1" applyFill="1" applyBorder="1"/>
    <xf numFmtId="38" fontId="5" fillId="2" borderId="9" xfId="1" applyFont="1" applyFill="1" applyBorder="1" applyAlignment="1">
      <alignment horizontal="right"/>
    </xf>
    <xf numFmtId="38" fontId="5" fillId="2" borderId="10" xfId="1" applyFont="1" applyFill="1" applyBorder="1" applyAlignment="1">
      <alignment horizontal="right"/>
    </xf>
    <xf numFmtId="38" fontId="7" fillId="0" borderId="6" xfId="1" applyFont="1" applyBorder="1" applyAlignment="1">
      <alignment horizontal="right"/>
    </xf>
    <xf numFmtId="0" fontId="5" fillId="2" borderId="2" xfId="0" applyFont="1" applyFill="1" applyBorder="1"/>
    <xf numFmtId="38" fontId="5" fillId="2" borderId="4" xfId="1" applyFont="1" applyFill="1" applyBorder="1" applyAlignment="1">
      <alignment horizontal="right"/>
    </xf>
    <xf numFmtId="0" fontId="5" fillId="0" borderId="2" xfId="0" applyFont="1" applyBorder="1"/>
    <xf numFmtId="38" fontId="5" fillId="0" borderId="8" xfId="1" applyFont="1" applyBorder="1" applyAlignment="1">
      <alignment horizontal="right"/>
    </xf>
    <xf numFmtId="0" fontId="5" fillId="0" borderId="8" xfId="0" applyFont="1" applyBorder="1"/>
    <xf numFmtId="38" fontId="5" fillId="2" borderId="8" xfId="1" applyFont="1" applyFill="1" applyBorder="1" applyAlignment="1">
      <alignment horizontal="right"/>
    </xf>
    <xf numFmtId="38" fontId="5" fillId="2" borderId="14" xfId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38" fontId="5" fillId="0" borderId="0" xfId="1" applyFont="1" applyAlignment="1">
      <alignment vertical="top" wrapText="1"/>
    </xf>
    <xf numFmtId="38" fontId="5" fillId="0" borderId="0" xfId="1" applyFont="1" applyAlignment="1">
      <alignment vertical="top"/>
    </xf>
    <xf numFmtId="49" fontId="0" fillId="0" borderId="0" xfId="0" applyNumberFormat="1"/>
    <xf numFmtId="38" fontId="0" fillId="0" borderId="0" xfId="1" applyFont="1" applyAlignme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0" borderId="7" xfId="0" applyNumberFormat="1" applyFont="1" applyBorder="1" applyAlignment="1"/>
    <xf numFmtId="0" fontId="0" fillId="0" borderId="9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8069-3EB7-2D4A-94BE-F703540973E5}">
  <dimension ref="A1:I48"/>
  <sheetViews>
    <sheetView tabSelected="1" view="pageBreakPreview" zoomScaleNormal="100" zoomScaleSheetLayoutView="100" workbookViewId="0">
      <selection activeCell="I10" sqref="I10"/>
    </sheetView>
  </sheetViews>
  <sheetFormatPr baseColWidth="10" defaultColWidth="8.83203125" defaultRowHeight="5.75" customHeight="1"/>
  <cols>
    <col min="1" max="2" width="2.6640625" style="59" customWidth="1"/>
    <col min="3" max="5" width="2.1640625" style="59" customWidth="1"/>
    <col min="6" max="6" width="29" style="59" customWidth="1"/>
    <col min="7" max="9" width="16.6640625" style="60" customWidth="1"/>
  </cols>
  <sheetData>
    <row r="1" spans="1:9" s="3" customFormat="1" ht="20" customHeight="1">
      <c r="A1" s="1" t="s">
        <v>55</v>
      </c>
      <c r="B1" s="1"/>
      <c r="C1" s="1"/>
      <c r="D1" s="1"/>
      <c r="E1" s="1"/>
      <c r="F1" s="1"/>
      <c r="G1" s="2"/>
      <c r="H1" s="2"/>
      <c r="I1" s="2"/>
    </row>
    <row r="2" spans="1:9" s="6" customFormat="1" ht="20" customHeight="1">
      <c r="A2" s="4" t="s">
        <v>53</v>
      </c>
      <c r="B2" s="4"/>
      <c r="C2" s="4"/>
      <c r="D2" s="4"/>
      <c r="E2" s="4"/>
      <c r="F2" s="4"/>
      <c r="G2" s="5"/>
      <c r="H2" s="5"/>
      <c r="I2" s="5"/>
    </row>
    <row r="3" spans="1:9" s="6" customFormat="1" ht="20" customHeight="1">
      <c r="A3" s="7"/>
      <c r="B3" s="7"/>
      <c r="C3" s="7"/>
      <c r="D3" s="7"/>
      <c r="E3" s="7"/>
      <c r="F3" s="7"/>
      <c r="G3" s="8"/>
      <c r="H3" s="8"/>
      <c r="I3" s="9" t="s">
        <v>0</v>
      </c>
    </row>
    <row r="4" spans="1:9" s="7" customFormat="1" ht="20" customHeight="1">
      <c r="G4" s="8"/>
      <c r="H4" s="8"/>
      <c r="I4" s="9" t="s">
        <v>1</v>
      </c>
    </row>
    <row r="5" spans="1:9" s="6" customFormat="1" ht="20" customHeight="1">
      <c r="A5" s="10" t="s">
        <v>2</v>
      </c>
      <c r="B5" s="11"/>
      <c r="C5" s="11"/>
      <c r="D5" s="11"/>
      <c r="E5" s="11"/>
      <c r="F5" s="12"/>
      <c r="G5" s="61" t="s">
        <v>3</v>
      </c>
      <c r="H5" s="62"/>
      <c r="I5" s="62"/>
    </row>
    <row r="6" spans="1:9" s="6" customFormat="1" ht="20" customHeight="1">
      <c r="A6" s="13" t="s">
        <v>4</v>
      </c>
      <c r="B6" s="14" t="s">
        <v>5</v>
      </c>
      <c r="C6" s="14"/>
      <c r="D6" s="14"/>
      <c r="E6" s="14"/>
      <c r="F6" s="14"/>
      <c r="G6" s="15"/>
      <c r="H6" s="15"/>
      <c r="I6" s="16"/>
    </row>
    <row r="7" spans="1:9" s="6" customFormat="1" ht="20" customHeight="1">
      <c r="A7" s="17"/>
      <c r="B7" s="18" t="s">
        <v>6</v>
      </c>
      <c r="C7" s="19" t="s">
        <v>7</v>
      </c>
      <c r="D7" s="19"/>
      <c r="E7" s="19"/>
      <c r="F7" s="19"/>
      <c r="G7" s="20"/>
      <c r="H7" s="21"/>
      <c r="I7" s="22"/>
    </row>
    <row r="8" spans="1:9" s="6" customFormat="1" ht="20" customHeight="1">
      <c r="A8" s="17"/>
      <c r="B8" s="23"/>
      <c r="C8" s="24" t="s">
        <v>8</v>
      </c>
      <c r="D8" s="25"/>
      <c r="E8" s="25"/>
      <c r="F8" s="26"/>
      <c r="G8" s="27">
        <v>396000</v>
      </c>
      <c r="H8" s="28"/>
      <c r="I8" s="29"/>
    </row>
    <row r="9" spans="1:9" s="6" customFormat="1" ht="20" customHeight="1">
      <c r="A9" s="17"/>
      <c r="B9" s="30"/>
      <c r="C9" s="24" t="s">
        <v>9</v>
      </c>
      <c r="D9" s="24"/>
      <c r="E9" s="25"/>
      <c r="F9" s="26"/>
      <c r="G9" s="27">
        <v>96000</v>
      </c>
      <c r="H9" s="31">
        <f>SUM(G7:G9)</f>
        <v>492000</v>
      </c>
      <c r="I9" s="22"/>
    </row>
    <row r="10" spans="1:9" s="6" customFormat="1" ht="20" customHeight="1">
      <c r="A10" s="17"/>
      <c r="B10" s="18" t="s">
        <v>10</v>
      </c>
      <c r="C10" s="14" t="s">
        <v>11</v>
      </c>
      <c r="D10" s="19"/>
      <c r="E10" s="19"/>
      <c r="F10" s="19"/>
      <c r="G10" s="20"/>
      <c r="H10" s="21"/>
      <c r="I10" s="22"/>
    </row>
    <row r="11" spans="1:9" s="6" customFormat="1" ht="20" customHeight="1">
      <c r="A11" s="17"/>
      <c r="B11" s="23"/>
      <c r="C11" s="13" t="s">
        <v>12</v>
      </c>
      <c r="D11" s="14"/>
      <c r="E11" s="14"/>
      <c r="F11" s="32"/>
      <c r="G11" s="33">
        <v>400000</v>
      </c>
      <c r="H11" s="28">
        <f>SUM(G10:G11)</f>
        <v>400000</v>
      </c>
      <c r="I11" s="22"/>
    </row>
    <row r="12" spans="1:9" s="6" customFormat="1" ht="20" customHeight="1">
      <c r="A12" s="17"/>
      <c r="B12" s="18" t="s">
        <v>13</v>
      </c>
      <c r="C12" s="19" t="s">
        <v>14</v>
      </c>
      <c r="D12" s="19"/>
      <c r="E12" s="19"/>
      <c r="F12" s="19"/>
      <c r="G12" s="20"/>
      <c r="H12" s="21"/>
      <c r="I12" s="22"/>
    </row>
    <row r="13" spans="1:9" s="6" customFormat="1" ht="20" customHeight="1">
      <c r="A13" s="17"/>
      <c r="B13" s="30"/>
      <c r="C13" s="24" t="s">
        <v>15</v>
      </c>
      <c r="D13" s="25"/>
      <c r="E13" s="25"/>
      <c r="F13" s="26"/>
      <c r="G13" s="34">
        <v>500000</v>
      </c>
      <c r="H13" s="31">
        <f>SUM(G12:G13)</f>
        <v>500000</v>
      </c>
      <c r="I13" s="22"/>
    </row>
    <row r="14" spans="1:9" s="6" customFormat="1" ht="20" customHeight="1">
      <c r="A14" s="17"/>
      <c r="B14" s="18" t="s">
        <v>16</v>
      </c>
      <c r="C14" s="19" t="s">
        <v>17</v>
      </c>
      <c r="D14" s="19"/>
      <c r="E14" s="19"/>
      <c r="F14" s="19"/>
      <c r="G14" s="20"/>
      <c r="H14" s="21"/>
      <c r="I14" s="22"/>
    </row>
    <row r="15" spans="1:9" s="6" customFormat="1" ht="20" customHeight="1">
      <c r="A15" s="17"/>
      <c r="B15" s="23"/>
      <c r="C15" s="24" t="s">
        <v>18</v>
      </c>
      <c r="D15" s="25"/>
      <c r="E15" s="25"/>
      <c r="F15" s="26"/>
      <c r="G15" s="27">
        <v>10</v>
      </c>
      <c r="H15" s="28"/>
      <c r="I15" s="22"/>
    </row>
    <row r="16" spans="1:9" s="6" customFormat="1" ht="20" customHeight="1">
      <c r="A16" s="35"/>
      <c r="B16" s="30"/>
      <c r="C16" s="24" t="s">
        <v>19</v>
      </c>
      <c r="D16" s="25"/>
      <c r="E16" s="25"/>
      <c r="F16" s="26"/>
      <c r="G16" s="27">
        <v>0</v>
      </c>
      <c r="H16" s="31">
        <f>SUM(G15:G16)</f>
        <v>10</v>
      </c>
      <c r="I16" s="36"/>
    </row>
    <row r="17" spans="1:9" s="6" customFormat="1" ht="20" customHeight="1">
      <c r="A17" s="13"/>
      <c r="B17" s="14" t="s">
        <v>20</v>
      </c>
      <c r="C17" s="14"/>
      <c r="D17" s="14"/>
      <c r="E17" s="14"/>
      <c r="F17" s="14"/>
      <c r="G17" s="15"/>
      <c r="H17" s="16"/>
      <c r="I17" s="33">
        <f>SUM(H6:H16)</f>
        <v>1392010</v>
      </c>
    </row>
    <row r="18" spans="1:9" s="6" customFormat="1" ht="20" customHeight="1">
      <c r="A18" s="13" t="s">
        <v>21</v>
      </c>
      <c r="B18" s="14" t="s">
        <v>22</v>
      </c>
      <c r="C18" s="14"/>
      <c r="D18" s="14"/>
      <c r="E18" s="14"/>
      <c r="F18" s="14"/>
      <c r="G18" s="15"/>
      <c r="H18" s="15"/>
      <c r="I18" s="16"/>
    </row>
    <row r="19" spans="1:9" s="6" customFormat="1" ht="20" customHeight="1">
      <c r="A19" s="17"/>
      <c r="B19" s="18" t="s">
        <v>23</v>
      </c>
      <c r="C19" s="19" t="s">
        <v>24</v>
      </c>
      <c r="D19" s="19"/>
      <c r="E19" s="19"/>
      <c r="F19" s="19"/>
      <c r="G19" s="20"/>
      <c r="H19" s="21"/>
      <c r="I19" s="22"/>
    </row>
    <row r="20" spans="1:9" s="6" customFormat="1" ht="20" customHeight="1">
      <c r="A20" s="17"/>
      <c r="B20" s="23"/>
      <c r="C20" s="37"/>
      <c r="D20" s="38"/>
      <c r="E20" s="39" t="s">
        <v>25</v>
      </c>
      <c r="F20" s="39"/>
      <c r="G20" s="27">
        <v>0</v>
      </c>
      <c r="H20" s="28"/>
      <c r="I20" s="22"/>
    </row>
    <row r="21" spans="1:9" s="6" customFormat="1" ht="20" customHeight="1">
      <c r="A21" s="17"/>
      <c r="B21" s="23"/>
      <c r="C21" s="37"/>
      <c r="D21" s="38"/>
      <c r="E21" s="39" t="s">
        <v>26</v>
      </c>
      <c r="F21" s="39"/>
      <c r="G21" s="27">
        <v>24000</v>
      </c>
      <c r="H21" s="28"/>
      <c r="I21" s="22"/>
    </row>
    <row r="22" spans="1:9" s="6" customFormat="1" ht="20" customHeight="1">
      <c r="A22" s="17"/>
      <c r="B22" s="23"/>
      <c r="C22" s="37"/>
      <c r="D22" s="38"/>
      <c r="E22" s="39" t="s">
        <v>27</v>
      </c>
      <c r="F22" s="39"/>
      <c r="G22" s="27">
        <v>25000</v>
      </c>
      <c r="H22" s="28"/>
      <c r="I22" s="22"/>
    </row>
    <row r="23" spans="1:9" s="6" customFormat="1" ht="20" customHeight="1">
      <c r="A23" s="17"/>
      <c r="B23" s="23"/>
      <c r="C23" s="37"/>
      <c r="D23" s="38"/>
      <c r="E23" s="39" t="s">
        <v>28</v>
      </c>
      <c r="F23" s="39"/>
      <c r="G23" s="27">
        <v>100000</v>
      </c>
      <c r="H23" s="28"/>
      <c r="I23" s="22"/>
    </row>
    <row r="24" spans="1:9" s="6" customFormat="1" ht="20" customHeight="1">
      <c r="A24" s="17"/>
      <c r="B24" s="23"/>
      <c r="C24" s="37"/>
      <c r="D24" s="38"/>
      <c r="E24" s="39" t="s">
        <v>29</v>
      </c>
      <c r="F24" s="39"/>
      <c r="G24" s="27">
        <v>300000</v>
      </c>
      <c r="H24" s="28"/>
      <c r="I24" s="22"/>
    </row>
    <row r="25" spans="1:9" s="6" customFormat="1" ht="20" customHeight="1">
      <c r="A25" s="17"/>
      <c r="B25" s="23"/>
      <c r="C25" s="37"/>
      <c r="D25" s="38"/>
      <c r="E25" s="39" t="s">
        <v>30</v>
      </c>
      <c r="F25" s="39"/>
      <c r="G25" s="27">
        <v>70000</v>
      </c>
      <c r="H25" s="28"/>
      <c r="I25" s="29"/>
    </row>
    <row r="26" spans="1:9" s="6" customFormat="1" ht="20" customHeight="1">
      <c r="A26" s="17"/>
      <c r="B26" s="23"/>
      <c r="C26" s="37"/>
      <c r="D26" s="38"/>
      <c r="E26" s="39" t="s">
        <v>31</v>
      </c>
      <c r="F26" s="39"/>
      <c r="G26" s="27">
        <v>546876</v>
      </c>
      <c r="H26" s="28"/>
      <c r="I26" s="29"/>
    </row>
    <row r="27" spans="1:9" s="6" customFormat="1" ht="20" customHeight="1">
      <c r="A27" s="17"/>
      <c r="B27" s="23"/>
      <c r="C27" s="37"/>
      <c r="D27" s="38"/>
      <c r="E27" s="39" t="s">
        <v>32</v>
      </c>
      <c r="F27" s="39"/>
      <c r="G27" s="27">
        <v>10000</v>
      </c>
      <c r="H27" s="28"/>
      <c r="I27" s="29"/>
    </row>
    <row r="28" spans="1:9" s="6" customFormat="1" ht="20" customHeight="1">
      <c r="A28" s="17"/>
      <c r="B28" s="23"/>
      <c r="C28" s="37"/>
      <c r="D28" s="38"/>
      <c r="E28" s="39" t="s">
        <v>33</v>
      </c>
      <c r="F28" s="39"/>
      <c r="G28" s="27">
        <v>10000</v>
      </c>
      <c r="H28" s="28"/>
      <c r="I28" s="29"/>
    </row>
    <row r="29" spans="1:9" s="6" customFormat="1" ht="20" customHeight="1">
      <c r="A29" s="17"/>
      <c r="B29" s="30"/>
      <c r="C29" s="40"/>
      <c r="D29" s="41"/>
      <c r="E29" s="39" t="s">
        <v>34</v>
      </c>
      <c r="F29" s="39"/>
      <c r="G29" s="27">
        <v>0</v>
      </c>
      <c r="H29" s="31"/>
      <c r="I29" s="22"/>
    </row>
    <row r="30" spans="1:9" s="6" customFormat="1" ht="20" customHeight="1">
      <c r="A30" s="17"/>
      <c r="B30" s="42"/>
      <c r="C30" s="43" t="s">
        <v>35</v>
      </c>
      <c r="D30" s="44"/>
      <c r="E30" s="44"/>
      <c r="F30" s="44"/>
      <c r="G30" s="45"/>
      <c r="H30" s="46">
        <f>SUM(G19:G29)</f>
        <v>1085876</v>
      </c>
      <c r="I30" s="22"/>
    </row>
    <row r="31" spans="1:9" s="6" customFormat="1" ht="20" customHeight="1">
      <c r="A31" s="17"/>
      <c r="B31" s="18" t="s">
        <v>10</v>
      </c>
      <c r="C31" s="19" t="s">
        <v>36</v>
      </c>
      <c r="D31" s="19"/>
      <c r="E31" s="19"/>
      <c r="F31" s="19"/>
      <c r="G31" s="20"/>
      <c r="H31" s="21"/>
      <c r="I31" s="22"/>
    </row>
    <row r="32" spans="1:9" s="6" customFormat="1" ht="20" customHeight="1">
      <c r="A32" s="17"/>
      <c r="B32" s="23"/>
      <c r="C32" s="37"/>
      <c r="D32" s="38"/>
      <c r="E32" s="39" t="s">
        <v>37</v>
      </c>
      <c r="F32" s="39"/>
      <c r="G32" s="27">
        <v>80000</v>
      </c>
      <c r="H32" s="28"/>
      <c r="I32" s="47"/>
    </row>
    <row r="33" spans="1:9" s="6" customFormat="1" ht="20" customHeight="1">
      <c r="A33" s="17"/>
      <c r="B33" s="23"/>
      <c r="C33" s="37"/>
      <c r="D33" s="38"/>
      <c r="E33" s="39" t="s">
        <v>38</v>
      </c>
      <c r="F33" s="39"/>
      <c r="G33" s="27">
        <v>10000</v>
      </c>
      <c r="H33" s="28"/>
      <c r="I33" s="29"/>
    </row>
    <row r="34" spans="1:9" s="6" customFormat="1" ht="20" customHeight="1">
      <c r="A34" s="17"/>
      <c r="B34" s="23"/>
      <c r="C34" s="37"/>
      <c r="D34" s="38"/>
      <c r="E34" s="39" t="s">
        <v>39</v>
      </c>
      <c r="F34" s="39"/>
      <c r="G34" s="27">
        <v>30000</v>
      </c>
      <c r="H34" s="28"/>
      <c r="I34" s="29"/>
    </row>
    <row r="35" spans="1:9" s="6" customFormat="1" ht="20" customHeight="1">
      <c r="A35" s="17"/>
      <c r="B35" s="23"/>
      <c r="C35" s="37"/>
      <c r="D35" s="38"/>
      <c r="E35" s="63" t="s">
        <v>54</v>
      </c>
      <c r="F35" s="64"/>
      <c r="G35" s="27">
        <v>533124</v>
      </c>
      <c r="H35" s="28"/>
      <c r="I35" s="29"/>
    </row>
    <row r="36" spans="1:9" s="6" customFormat="1" ht="20" customHeight="1">
      <c r="A36" s="17"/>
      <c r="B36" s="23"/>
      <c r="C36" s="37"/>
      <c r="D36" s="38"/>
      <c r="E36" s="39" t="s">
        <v>40</v>
      </c>
      <c r="F36" s="39"/>
      <c r="G36" s="27">
        <v>1000</v>
      </c>
      <c r="H36" s="28"/>
      <c r="I36" s="29"/>
    </row>
    <row r="37" spans="1:9" s="6" customFormat="1" ht="20" customHeight="1">
      <c r="A37" s="17"/>
      <c r="B37" s="30"/>
      <c r="C37" s="40"/>
      <c r="D37" s="41"/>
      <c r="E37" s="39" t="s">
        <v>33</v>
      </c>
      <c r="F37" s="39"/>
      <c r="G37" s="27">
        <v>10000</v>
      </c>
      <c r="H37" s="31"/>
      <c r="I37" s="22"/>
    </row>
    <row r="38" spans="1:9" s="6" customFormat="1" ht="20" customHeight="1">
      <c r="A38" s="17"/>
      <c r="B38" s="18"/>
      <c r="C38" s="19" t="s">
        <v>41</v>
      </c>
      <c r="D38" s="19"/>
      <c r="E38" s="48"/>
      <c r="F38" s="19"/>
      <c r="G38" s="21"/>
      <c r="H38" s="49">
        <f>SUM(G31:G37)</f>
        <v>664124</v>
      </c>
      <c r="I38" s="36"/>
    </row>
    <row r="39" spans="1:9" s="6" customFormat="1" ht="20" customHeight="1">
      <c r="A39" s="13"/>
      <c r="B39" s="14" t="s">
        <v>42</v>
      </c>
      <c r="C39" s="50"/>
      <c r="D39" s="14"/>
      <c r="E39" s="14"/>
      <c r="F39" s="14"/>
      <c r="G39" s="15"/>
      <c r="H39" s="16"/>
      <c r="I39" s="36">
        <f>SUM(H18:H38)</f>
        <v>1750000</v>
      </c>
    </row>
    <row r="40" spans="1:9" s="6" customFormat="1" ht="20" customHeight="1">
      <c r="A40" s="18"/>
      <c r="B40" s="48"/>
      <c r="C40" s="19" t="s">
        <v>43</v>
      </c>
      <c r="D40" s="19"/>
      <c r="E40" s="19"/>
      <c r="F40" s="19"/>
      <c r="G40" s="20"/>
      <c r="H40" s="21"/>
      <c r="I40" s="49">
        <f>I17-I39</f>
        <v>-357990</v>
      </c>
    </row>
    <row r="41" spans="1:9" s="6" customFormat="1" ht="20" customHeight="1">
      <c r="A41" s="24" t="s">
        <v>44</v>
      </c>
      <c r="B41" s="25" t="s">
        <v>45</v>
      </c>
      <c r="C41" s="25"/>
      <c r="D41" s="25"/>
      <c r="E41" s="25"/>
      <c r="F41" s="25"/>
      <c r="G41" s="51"/>
      <c r="H41" s="51"/>
      <c r="I41" s="34"/>
    </row>
    <row r="42" spans="1:9" s="6" customFormat="1" ht="20" customHeight="1">
      <c r="A42" s="24"/>
      <c r="B42" s="25" t="s">
        <v>46</v>
      </c>
      <c r="C42" s="52"/>
      <c r="D42" s="25"/>
      <c r="E42" s="25"/>
      <c r="F42" s="25"/>
      <c r="G42" s="51"/>
      <c r="H42" s="34"/>
      <c r="I42" s="27">
        <v>0</v>
      </c>
    </row>
    <row r="43" spans="1:9" s="6" customFormat="1" ht="20" customHeight="1">
      <c r="A43" s="24" t="s">
        <v>47</v>
      </c>
      <c r="B43" s="25" t="s">
        <v>48</v>
      </c>
      <c r="C43" s="25"/>
      <c r="D43" s="25"/>
      <c r="E43" s="25"/>
      <c r="F43" s="25"/>
      <c r="G43" s="51"/>
      <c r="H43" s="51"/>
      <c r="I43" s="34"/>
    </row>
    <row r="44" spans="1:9" s="6" customFormat="1" ht="20" customHeight="1">
      <c r="A44" s="24"/>
      <c r="B44" s="25" t="s">
        <v>49</v>
      </c>
      <c r="C44" s="52"/>
      <c r="D44" s="25"/>
      <c r="E44" s="25"/>
      <c r="F44" s="25"/>
      <c r="G44" s="51"/>
      <c r="H44" s="34"/>
      <c r="I44" s="27">
        <v>0</v>
      </c>
    </row>
    <row r="45" spans="1:9" s="6" customFormat="1" ht="20" customHeight="1">
      <c r="A45" s="42"/>
      <c r="B45" s="44"/>
      <c r="C45" s="44" t="s">
        <v>50</v>
      </c>
      <c r="D45" s="44"/>
      <c r="E45" s="44"/>
      <c r="F45" s="44"/>
      <c r="G45" s="53"/>
      <c r="H45" s="45"/>
      <c r="I45" s="46">
        <f>I40+I42-I44</f>
        <v>-357990</v>
      </c>
    </row>
    <row r="46" spans="1:9" s="6" customFormat="1" ht="20" customHeight="1">
      <c r="A46" s="24"/>
      <c r="B46" s="25"/>
      <c r="C46" s="25" t="s">
        <v>51</v>
      </c>
      <c r="D46" s="25"/>
      <c r="E46" s="25"/>
      <c r="F46" s="25"/>
      <c r="G46" s="51"/>
      <c r="H46" s="34"/>
      <c r="I46" s="27">
        <v>717860</v>
      </c>
    </row>
    <row r="47" spans="1:9" s="6" customFormat="1" ht="20" customHeight="1" thickBot="1">
      <c r="A47" s="42"/>
      <c r="B47" s="44"/>
      <c r="C47" s="44" t="s">
        <v>52</v>
      </c>
      <c r="D47" s="44"/>
      <c r="E47" s="44"/>
      <c r="F47" s="44"/>
      <c r="G47" s="53"/>
      <c r="H47" s="45"/>
      <c r="I47" s="54">
        <f>I45+I46</f>
        <v>359870</v>
      </c>
    </row>
    <row r="48" spans="1:9" s="6" customFormat="1" ht="15" thickTop="1">
      <c r="A48" s="55"/>
      <c r="B48" s="56"/>
      <c r="C48" s="56"/>
      <c r="D48" s="56"/>
      <c r="E48" s="56"/>
      <c r="F48" s="56"/>
      <c r="G48" s="57"/>
      <c r="H48" s="58"/>
      <c r="I48" s="57"/>
    </row>
  </sheetData>
  <mergeCells count="2">
    <mergeCell ref="G5:I5"/>
    <mergeCell ref="E35:F35"/>
  </mergeCells>
  <phoneticPr fontId="3"/>
  <printOptions horizontalCentered="1" verticalCentered="1"/>
  <pageMargins left="0.51181102362204722" right="0.51181102362204722" top="0.39370078740157483" bottom="0.39370078740157483" header="0.51181102362204722" footer="0.39370078740157483"/>
  <pageSetup paperSize="9" scale="83" firstPageNumber="38" orientation="portrait" useFirstPageNumber="1" horizontalDpi="4294967293" r:id="rId1"/>
  <headerFooter scaleWithDoc="0">
    <oddFooter xml:space="preserve">&amp;C&amp;"Century,標準"&amp;12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2020年度活動予算書</vt:lpstr>
      <vt:lpstr>'2020年度活動予算書'!Print_Area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2022-04-19T18:17:18Z</dcterms:created>
  <dcterms:modified xsi:type="dcterms:W3CDTF">2022-05-29T12:48:06Z</dcterms:modified>
</cp:coreProperties>
</file>